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K:\MWT\KOMMISSIONEN\REPARATUR\Managementleitfaden_2021\Aufbau\Prozessmanagement\Kalkulationshilfsmittel\"/>
    </mc:Choice>
  </mc:AlternateContent>
  <xr:revisionPtr revIDLastSave="0" documentId="13_ncr:1_{7B0D669E-9F3A-4EA5-B124-C2B4995BD1EE}" xr6:coauthVersionLast="47" xr6:coauthVersionMax="47" xr10:uidLastSave="{00000000-0000-0000-0000-000000000000}"/>
  <bookViews>
    <workbookView xWindow="-120" yWindow="-120" windowWidth="29040" windowHeight="15840" tabRatio="669" xr2:uid="{00000000-000D-0000-FFFF-FFFF00000000}"/>
  </bookViews>
  <sheets>
    <sheet name="Rechnung leer" sheetId="3" r:id="rId1"/>
    <sheet name="Grafik leer" sheetId="4" r:id="rId2"/>
    <sheet name="Musterrechnung ausgefüllt" sheetId="2" r:id="rId3"/>
    <sheet name="Grafik Musterrechnung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4" l="1"/>
  <c r="C26" i="3"/>
  <c r="E28" i="3" s="1"/>
  <c r="C11" i="3"/>
  <c r="C14" i="3" s="1"/>
  <c r="D24" i="3"/>
  <c r="D25" i="3"/>
  <c r="B41" i="3"/>
  <c r="E36" i="3"/>
  <c r="M5" i="4" l="1"/>
  <c r="F5" i="4"/>
  <c r="N5" i="4"/>
  <c r="G5" i="4"/>
  <c r="O5" i="4"/>
  <c r="H5" i="4"/>
  <c r="P5" i="4"/>
  <c r="I5" i="4"/>
  <c r="E5" i="4"/>
  <c r="J5" i="4"/>
  <c r="D5" i="4"/>
  <c r="S5" i="4"/>
  <c r="T5" i="4"/>
  <c r="Q5" i="4"/>
  <c r="R5" i="4"/>
  <c r="K5" i="4"/>
  <c r="L5" i="4"/>
  <c r="C5" i="4"/>
  <c r="E29" i="3"/>
  <c r="C15" i="3"/>
  <c r="E19" i="3" s="1"/>
  <c r="B3" i="4"/>
  <c r="B37" i="3"/>
  <c r="B38" i="3" s="1"/>
  <c r="B6" i="4" s="1"/>
  <c r="Q2" i="4" l="1"/>
  <c r="J2" i="4"/>
  <c r="R2" i="4"/>
  <c r="K2" i="4"/>
  <c r="S2" i="4"/>
  <c r="L2" i="4"/>
  <c r="T2" i="4"/>
  <c r="M2" i="4"/>
  <c r="N2" i="4"/>
  <c r="O2" i="4"/>
  <c r="P2" i="4"/>
  <c r="I6" i="4"/>
  <c r="J6" i="4"/>
  <c r="R6" i="4"/>
  <c r="K6" i="4"/>
  <c r="S6" i="4"/>
  <c r="O6" i="4"/>
  <c r="H6" i="4"/>
  <c r="Q6" i="4"/>
  <c r="L6" i="4"/>
  <c r="T6" i="4"/>
  <c r="M6" i="4"/>
  <c r="E6" i="4"/>
  <c r="F6" i="4"/>
  <c r="N6" i="4"/>
  <c r="D6" i="4"/>
  <c r="G6" i="4"/>
  <c r="P6" i="4"/>
  <c r="F3" i="4"/>
  <c r="N3" i="4"/>
  <c r="C3" i="4"/>
  <c r="G3" i="4"/>
  <c r="O3" i="4"/>
  <c r="J3" i="4"/>
  <c r="R3" i="4"/>
  <c r="K3" i="4"/>
  <c r="S3" i="4"/>
  <c r="L3" i="4"/>
  <c r="T3" i="4"/>
  <c r="M3" i="4"/>
  <c r="H3" i="4"/>
  <c r="P3" i="4"/>
  <c r="I3" i="4"/>
  <c r="Q3" i="4"/>
  <c r="E3" i="4"/>
  <c r="D3" i="4"/>
  <c r="C6" i="4"/>
  <c r="H2" i="4"/>
  <c r="E32" i="3"/>
  <c r="B42" i="3" s="1"/>
  <c r="E42" i="3" s="1"/>
  <c r="B2" i="4"/>
  <c r="C4" i="4" s="1"/>
  <c r="C2" i="4"/>
  <c r="E2" i="4"/>
  <c r="D2" i="4"/>
  <c r="E45" i="3"/>
  <c r="E33" i="3" s="1"/>
  <c r="I2" i="4"/>
  <c r="F2" i="4"/>
  <c r="G2" i="4"/>
  <c r="M4" i="4" l="1"/>
  <c r="H4" i="4"/>
  <c r="T4" i="4"/>
  <c r="L4" i="4"/>
  <c r="G4" i="4"/>
  <c r="B4" i="4"/>
  <c r="Q4" i="4"/>
  <c r="D4" i="4"/>
  <c r="O4" i="4"/>
  <c r="I4" i="4"/>
  <c r="F4" i="4"/>
  <c r="S4" i="4"/>
  <c r="E4" i="4"/>
  <c r="K4" i="4"/>
  <c r="R4" i="4"/>
  <c r="N4" i="4"/>
  <c r="J4" i="4"/>
  <c r="P4" i="4"/>
  <c r="B43" i="3"/>
  <c r="E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 Pfister</author>
    <author>KurtZihlmann</author>
  </authors>
  <commentList>
    <comment ref="C3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
Voraussichtliche Anzahl Nutzungen der Anschaffung pro Jahr</t>
        </r>
      </text>
    </comment>
    <comment ref="C6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
Anschaffungspreis der Anlage</t>
        </r>
      </text>
    </comment>
    <comment ref="B14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
Anzahl Jahre bis das Gerät erneuert werden muss.</t>
        </r>
      </text>
    </comment>
    <comment ref="B1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
Durchschnittlicher Fremdkapitalzins vom halben Kapital</t>
        </r>
      </text>
    </comment>
    <comment ref="C24" authorId="0" shapeId="0" xr:uid="{00000000-0006-0000-0200-000005000000}">
      <text>
        <r>
          <rPr>
            <sz val="8"/>
            <color indexed="81"/>
            <rFont val="Tahoma"/>
            <family val="2"/>
          </rPr>
          <t xml:space="preserve">
Variable Kosten pro Nutzung der Anlage. Wird meist vom Anbieter angegeben.</t>
        </r>
      </text>
    </comment>
    <comment ref="C25" authorId="0" shapeId="0" xr:uid="{00000000-0006-0000-0200-000006000000}">
      <text>
        <r>
          <rPr>
            <sz val="8"/>
            <color indexed="81"/>
            <rFont val="Tahoma"/>
            <family val="2"/>
          </rPr>
          <t xml:space="preserve">
Variable Kosten pro Nutzung der Anlage, gemäss Angaben Anbieter.</t>
        </r>
      </text>
    </comment>
    <comment ref="C26" authorId="1" shapeId="0" xr:uid="{00000000-0006-0000-0200-000007000000}">
      <text>
        <r>
          <rPr>
            <sz val="8"/>
            <color indexed="81"/>
            <rFont val="Tahoma"/>
            <family val="2"/>
          </rPr>
          <t xml:space="preserve">
Variable Kosten pro Nutzung der Anlage
</t>
        </r>
      </text>
    </comment>
    <comment ref="D26" authorId="0" shapeId="0" xr:uid="{00000000-0006-0000-0200-000008000000}">
      <text>
        <r>
          <rPr>
            <sz val="8"/>
            <color indexed="81"/>
            <rFont val="Tahoma"/>
            <family val="2"/>
          </rPr>
          <t xml:space="preserve">
Personalkosten für den Unterhalt der Anlage pro Jahr</t>
        </r>
      </text>
    </comment>
    <comment ref="B36" authorId="0" shapeId="0" xr:uid="{00000000-0006-0000-0200-000009000000}">
      <text>
        <r>
          <rPr>
            <sz val="8"/>
            <color indexed="81"/>
            <rFont val="Tahoma"/>
            <family val="2"/>
          </rPr>
          <t xml:space="preserve">
Nettoerlös ohne MWSt (Rechnungsbetrag) für die Nutzung der Anlage ohne Arbeit (wird separat verrechnet).</t>
        </r>
      </text>
    </comment>
    <comment ref="B41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
Nettoerlös ohne MWSt (Rechnungsbetrag) für die Nutzung der Anlage ohne Arbeit (wird separat verrechnet).</t>
        </r>
      </text>
    </comment>
    <comment ref="B43" authorId="0" shapeId="0" xr:uid="{00000000-0006-0000-0200-00000B000000}">
      <text>
        <r>
          <rPr>
            <sz val="8"/>
            <color indexed="81"/>
            <rFont val="Tahoma"/>
            <family val="2"/>
          </rPr>
          <t xml:space="preserve">
Bruttogewinn pro Nutzung zur Deckung der fixen Kosten.</t>
        </r>
      </text>
    </comment>
    <comment ref="E43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
Resultierender Gewinn bei der vorgesehenen Anzahl Nutzungen der Anlage / Jahr.</t>
        </r>
      </text>
    </comment>
    <comment ref="E45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
Anzahl Nutzungen pro Jahr, damit die entstehenden Kosten gedeckt sind. Anschaffung lohnt.</t>
        </r>
      </text>
    </comment>
  </commentList>
</comments>
</file>

<file path=xl/sharedStrings.xml><?xml version="1.0" encoding="utf-8"?>
<sst xmlns="http://schemas.openxmlformats.org/spreadsheetml/2006/main" count="34" uniqueCount="32">
  <si>
    <t>Fixe Kosten</t>
  </si>
  <si>
    <t>var Kosten</t>
  </si>
  <si>
    <t>Umsatz</t>
  </si>
  <si>
    <t>Anlage</t>
  </si>
  <si>
    <t>Total Anschaffung</t>
  </si>
  <si>
    <t>Betriebskosten</t>
  </si>
  <si>
    <t>variabel</t>
  </si>
  <si>
    <t>Wartungsrückstellung</t>
  </si>
  <si>
    <t>Total Kosten</t>
  </si>
  <si>
    <t>Total Kosten pro Fahrzeug</t>
  </si>
  <si>
    <t>Durchschnittsumsatz pro Fahrzeug</t>
  </si>
  <si>
    <t>Bruttogewinn pro Fahrzeug</t>
  </si>
  <si>
    <t>Deckungsbeitragsrechnung</t>
  </si>
  <si>
    <t>Anzahl Nutzungen / Jahr</t>
  </si>
  <si>
    <t>Abschreibungsdauer</t>
  </si>
  <si>
    <t>Variabler Teil 1 (Energie)</t>
  </si>
  <si>
    <t>Personalkosten Wartung und Unterhalt</t>
  </si>
  <si>
    <t>Montagekosten/Schulung</t>
  </si>
  <si>
    <t xml:space="preserve">Zubehör </t>
  </si>
  <si>
    <t>Variable Kosten / Nutzung</t>
  </si>
  <si>
    <t>Break-even (Anzahl Nutzungen)</t>
  </si>
  <si>
    <t>Totalkosten</t>
  </si>
  <si>
    <t>Total Betriebskosten / Jahr</t>
  </si>
  <si>
    <t>Deckungsbeitrag</t>
  </si>
  <si>
    <t>Variable Kosten</t>
  </si>
  <si>
    <t>Berechnung des Bruttogewinn</t>
  </si>
  <si>
    <t>Feste Unterhaltskosten</t>
  </si>
  <si>
    <t>Total Kosten bei Nutzschwelle</t>
  </si>
  <si>
    <t>Zinsen in % vom mittleren Kapital</t>
  </si>
  <si>
    <t>Total Fixkosten / Jahr</t>
  </si>
  <si>
    <t xml:space="preserve">Investition </t>
  </si>
  <si>
    <t>grüne Felder erfordern eine Eingabe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</si>
</sst>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i/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4" fontId="1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3" fontId="0" fillId="0" borderId="0" xfId="0" applyNumberFormat="1" applyAlignment="1" applyProtection="1">
      <alignment vertical="center"/>
      <protection hidden="1"/>
    </xf>
    <xf numFmtId="3" fontId="0" fillId="0" borderId="0" xfId="0" applyNumberForma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4" fontId="8" fillId="0" borderId="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9" fillId="2" borderId="1" xfId="0" applyFont="1" applyFill="1" applyBorder="1" applyProtection="1">
      <protection locked="0"/>
    </xf>
    <xf numFmtId="4" fontId="10" fillId="0" borderId="1" xfId="0" applyNumberFormat="1" applyFont="1" applyBorder="1" applyProtection="1">
      <protection hidden="1"/>
    </xf>
    <xf numFmtId="0" fontId="10" fillId="2" borderId="1" xfId="0" applyFont="1" applyFill="1" applyBorder="1" applyProtection="1">
      <protection hidden="1"/>
    </xf>
    <xf numFmtId="4" fontId="10" fillId="2" borderId="1" xfId="0" applyNumberFormat="1" applyFont="1" applyFill="1" applyBorder="1" applyProtection="1">
      <protection hidden="1"/>
    </xf>
    <xf numFmtId="0" fontId="11" fillId="0" borderId="1" xfId="0" applyFont="1" applyBorder="1" applyProtection="1">
      <protection hidden="1"/>
    </xf>
    <xf numFmtId="4" fontId="11" fillId="0" borderId="1" xfId="0" applyNumberFormat="1" applyFont="1" applyBorder="1" applyProtection="1">
      <protection hidden="1"/>
    </xf>
    <xf numFmtId="3" fontId="11" fillId="2" borderId="1" xfId="0" applyNumberFormat="1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4" fontId="11" fillId="2" borderId="1" xfId="0" applyNumberFormat="1" applyFont="1" applyFill="1" applyBorder="1" applyProtection="1">
      <protection locked="0"/>
    </xf>
    <xf numFmtId="0" fontId="10" fillId="0" borderId="1" xfId="0" applyFont="1" applyBorder="1" applyProtection="1">
      <protection hidden="1"/>
    </xf>
    <xf numFmtId="0" fontId="12" fillId="0" borderId="1" xfId="0" applyFont="1" applyBorder="1" applyProtection="1">
      <protection hidden="1"/>
    </xf>
    <xf numFmtId="4" fontId="12" fillId="0" borderId="1" xfId="0" applyNumberFormat="1" applyFont="1" applyBorder="1" applyProtection="1">
      <protection hidden="1"/>
    </xf>
    <xf numFmtId="0" fontId="13" fillId="0" borderId="1" xfId="0" applyFont="1" applyBorder="1" applyProtection="1">
      <protection hidden="1"/>
    </xf>
    <xf numFmtId="4" fontId="13" fillId="0" borderId="1" xfId="0" applyNumberFormat="1" applyFont="1" applyBorder="1" applyProtection="1">
      <protection hidden="1"/>
    </xf>
    <xf numFmtId="0" fontId="11" fillId="0" borderId="1" xfId="0" applyFont="1" applyBorder="1" applyAlignment="1" applyProtection="1">
      <alignment wrapText="1"/>
      <protection hidden="1"/>
    </xf>
    <xf numFmtId="0" fontId="9" fillId="0" borderId="1" xfId="0" applyFont="1" applyBorder="1" applyProtection="1">
      <protection hidden="1"/>
    </xf>
    <xf numFmtId="4" fontId="9" fillId="0" borderId="1" xfId="0" applyNumberFormat="1" applyFont="1" applyBorder="1" applyProtection="1">
      <protection hidden="1"/>
    </xf>
    <xf numFmtId="2" fontId="10" fillId="0" borderId="1" xfId="0" applyNumberFormat="1" applyFont="1" applyBorder="1" applyProtection="1">
      <protection hidden="1"/>
    </xf>
    <xf numFmtId="4" fontId="11" fillId="0" borderId="1" xfId="0" applyNumberFormat="1" applyFont="1" applyFill="1" applyBorder="1" applyProtection="1">
      <protection hidden="1"/>
    </xf>
    <xf numFmtId="4" fontId="10" fillId="0" borderId="1" xfId="0" applyNumberFormat="1" applyFont="1" applyFill="1" applyBorder="1" applyProtection="1">
      <protection hidden="1"/>
    </xf>
    <xf numFmtId="3" fontId="12" fillId="0" borderId="1" xfId="0" applyNumberFormat="1" applyFont="1" applyBorder="1" applyProtection="1">
      <protection hidden="1"/>
    </xf>
    <xf numFmtId="3" fontId="14" fillId="0" borderId="0" xfId="0" applyNumberFormat="1" applyFont="1" applyAlignment="1" applyProtection="1">
      <alignment horizontal="center" vertical="center"/>
      <protection hidden="1"/>
    </xf>
    <xf numFmtId="3" fontId="15" fillId="0" borderId="0" xfId="0" applyNumberFormat="1" applyFont="1" applyAlignment="1" applyProtection="1">
      <alignment vertical="center"/>
      <protection hidden="1"/>
    </xf>
    <xf numFmtId="0" fontId="15" fillId="0" borderId="0" xfId="0" applyFont="1" applyProtection="1">
      <protection hidden="1"/>
    </xf>
    <xf numFmtId="3" fontId="15" fillId="0" borderId="0" xfId="0" applyNumberFormat="1" applyFont="1" applyAlignment="1" applyProtection="1">
      <alignment horizontal="center" vertical="center"/>
      <protection hidden="1"/>
    </xf>
    <xf numFmtId="49" fontId="15" fillId="0" borderId="0" xfId="0" applyNumberFormat="1" applyFont="1" applyAlignment="1" applyProtection="1">
      <alignment vertical="center"/>
      <protection hidden="1"/>
    </xf>
    <xf numFmtId="1" fontId="15" fillId="3" borderId="0" xfId="0" applyNumberFormat="1" applyFont="1" applyFill="1" applyAlignment="1" applyProtection="1">
      <alignment horizontal="center" vertic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
</a:t>
            </a:r>
          </a:p>
        </c:rich>
      </c:tx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 Musterrechnung'!#REF!</c:f>
              <c:strCache>
                <c:ptCount val="1"/>
                <c:pt idx="0">
                  <c:v>Fixe Kosten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diamond"/>
            <c:size val="5"/>
            <c:spPr>
              <a:noFill/>
              <a:ln w="6350">
                <a:noFill/>
              </a:ln>
            </c:spPr>
          </c:marker>
          <c:val>
            <c:numRef>
              <c:f>'Grafik Musterrechnung'!#REF!</c:f>
              <c:numCache>
                <c:formatCode>General</c:formatCode>
                <c:ptCount val="7"/>
                <c:pt idx="0">
                  <c:v>1540</c:v>
                </c:pt>
                <c:pt idx="1">
                  <c:v>1540</c:v>
                </c:pt>
                <c:pt idx="2">
                  <c:v>1540</c:v>
                </c:pt>
                <c:pt idx="3">
                  <c:v>1540</c:v>
                </c:pt>
                <c:pt idx="4">
                  <c:v>1540</c:v>
                </c:pt>
                <c:pt idx="5">
                  <c:v>1540</c:v>
                </c:pt>
                <c:pt idx="6">
                  <c:v>1540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'Grafik Musterrechnung'!#REF!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10</c:v>
                      </c:pt>
                      <c:pt idx="2">
                        <c:v>20</c:v>
                      </c:pt>
                      <c:pt idx="3">
                        <c:v>30</c:v>
                      </c:pt>
                      <c:pt idx="4">
                        <c:v>40</c:v>
                      </c:pt>
                      <c:pt idx="5">
                        <c:v>50</c:v>
                      </c:pt>
                      <c:pt idx="6">
                        <c:v>60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391-46AB-A8C8-9AE35B63C5D1}"/>
            </c:ext>
          </c:extLst>
        </c:ser>
        <c:ser>
          <c:idx val="1"/>
          <c:order val="1"/>
          <c:tx>
            <c:strRef>
              <c:f>'Grafik Musterrechnung'!#REF!</c:f>
              <c:strCache>
                <c:ptCount val="1"/>
                <c:pt idx="0">
                  <c:v>var Kosten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noFill/>
              <a:ln w="6350">
                <a:noFill/>
              </a:ln>
            </c:spPr>
          </c:marker>
          <c:val>
            <c:numRef>
              <c:f>'Grafik Musterrechnung'!#REF!</c:f>
              <c:numCache>
                <c:formatCode>General</c:formatCode>
                <c:ptCount val="7"/>
                <c:pt idx="0">
                  <c:v>0</c:v>
                </c:pt>
                <c:pt idx="1">
                  <c:v>51.571428571428569</c:v>
                </c:pt>
                <c:pt idx="2">
                  <c:v>103.14285714285714</c:v>
                </c:pt>
                <c:pt idx="3">
                  <c:v>154.71428571428569</c:v>
                </c:pt>
                <c:pt idx="4">
                  <c:v>206.28571428571428</c:v>
                </c:pt>
                <c:pt idx="5">
                  <c:v>257.85714285714283</c:v>
                </c:pt>
                <c:pt idx="6">
                  <c:v>309.42857142857139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'Grafik Musterrechnung'!#REF!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10</c:v>
                      </c:pt>
                      <c:pt idx="2">
                        <c:v>20</c:v>
                      </c:pt>
                      <c:pt idx="3">
                        <c:v>30</c:v>
                      </c:pt>
                      <c:pt idx="4">
                        <c:v>40</c:v>
                      </c:pt>
                      <c:pt idx="5">
                        <c:v>50</c:v>
                      </c:pt>
                      <c:pt idx="6">
                        <c:v>60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391-46AB-A8C8-9AE35B63C5D1}"/>
            </c:ext>
          </c:extLst>
        </c:ser>
        <c:ser>
          <c:idx val="2"/>
          <c:order val="2"/>
          <c:tx>
            <c:strRef>
              <c:f>'Grafik Musterrechnung'!#REF!</c:f>
              <c:strCache>
                <c:ptCount val="1"/>
                <c:pt idx="0">
                  <c:v>Umsatz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6350">
                <a:noFill/>
              </a:ln>
            </c:spPr>
          </c:marker>
          <c:val>
            <c:numRef>
              <c:f>'Grafik Musterrechnung'!#REF!</c:f>
              <c:numCache>
                <c:formatCode>General</c:formatCode>
                <c:ptCount val="7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'Grafik Musterrechnung'!#REF!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10</c:v>
                      </c:pt>
                      <c:pt idx="2">
                        <c:v>20</c:v>
                      </c:pt>
                      <c:pt idx="3">
                        <c:v>30</c:v>
                      </c:pt>
                      <c:pt idx="4">
                        <c:v>40</c:v>
                      </c:pt>
                      <c:pt idx="5">
                        <c:v>50</c:v>
                      </c:pt>
                      <c:pt idx="6">
                        <c:v>60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391-46AB-A8C8-9AE35B63C5D1}"/>
            </c:ext>
          </c:extLst>
        </c:ser>
        <c:ser>
          <c:idx val="3"/>
          <c:order val="3"/>
          <c:tx>
            <c:v>Totalkosten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'Grafik Musterrechnung'!#REF!</c:f>
              <c:numCache>
                <c:formatCode>General</c:formatCode>
                <c:ptCount val="7"/>
                <c:pt idx="0">
                  <c:v>1540</c:v>
                </c:pt>
                <c:pt idx="1">
                  <c:v>1591.5714285714287</c:v>
                </c:pt>
                <c:pt idx="2">
                  <c:v>1643.1428571428571</c:v>
                </c:pt>
                <c:pt idx="3">
                  <c:v>1694.7142857142858</c:v>
                </c:pt>
                <c:pt idx="4">
                  <c:v>1746.2857142857142</c:v>
                </c:pt>
                <c:pt idx="5">
                  <c:v>1797.8571428571429</c:v>
                </c:pt>
                <c:pt idx="6">
                  <c:v>1849.4285714285713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91-46AB-A8C8-9AE35B63C5D1}"/>
            </c:ext>
          </c:extLst>
        </c:ser>
        <c:ser>
          <c:idx val="5"/>
          <c:order val="4"/>
          <c:tx>
            <c:v>Deckungsbeitrag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'Grafik Musterrechnung'!#REF!</c:f>
              <c:numCache>
                <c:formatCode>General</c:formatCode>
                <c:ptCount val="7"/>
                <c:pt idx="0">
                  <c:v>0</c:v>
                </c:pt>
                <c:pt idx="1">
                  <c:v>348.42857142857144</c:v>
                </c:pt>
                <c:pt idx="2">
                  <c:v>696.85714285714289</c:v>
                </c:pt>
                <c:pt idx="3">
                  <c:v>1045.2857142857142</c:v>
                </c:pt>
                <c:pt idx="4">
                  <c:v>1393.7142857142858</c:v>
                </c:pt>
                <c:pt idx="5">
                  <c:v>1742.1428571428571</c:v>
                </c:pt>
                <c:pt idx="6">
                  <c:v>2090.5714285714284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91-46AB-A8C8-9AE35B63C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502960"/>
        <c:axId val="1"/>
      </c:lineChart>
      <c:catAx>
        <c:axId val="720502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Anzahl Fahrzeuge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Fr.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05029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1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Footer>&amp;L&amp;"Arial,Kursiv"&amp;D/thl</c:oddFooter>
    </c:headerFooter>
    <c:pageMargins b="0.59055118110236227" l="0.78740157480314965" r="0.78740157480314965" t="0.59055118110236227" header="0.51181102362204722" footer="0.51181102362204722"/>
    <c:pageSetup paperSize="9" orientation="landscape" horizontalDpi="-2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
</a:t>
            </a:r>
          </a:p>
        </c:rich>
      </c:tx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 Musterrechnung'!#REF!</c:f>
              <c:strCache>
                <c:ptCount val="1"/>
                <c:pt idx="0">
                  <c:v>Fixe Kosten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diamond"/>
            <c:size val="5"/>
            <c:spPr>
              <a:noFill/>
              <a:ln w="6350">
                <a:noFill/>
              </a:ln>
            </c:spPr>
          </c:marker>
          <c:val>
            <c:numRef>
              <c:f>'Grafik Musterrechnung'!#REF!</c:f>
              <c:numCache>
                <c:formatCode>General</c:formatCode>
                <c:ptCount val="7"/>
                <c:pt idx="0">
                  <c:v>1540</c:v>
                </c:pt>
                <c:pt idx="1">
                  <c:v>1540</c:v>
                </c:pt>
                <c:pt idx="2">
                  <c:v>1540</c:v>
                </c:pt>
                <c:pt idx="3">
                  <c:v>1540</c:v>
                </c:pt>
                <c:pt idx="4">
                  <c:v>1540</c:v>
                </c:pt>
                <c:pt idx="5">
                  <c:v>1540</c:v>
                </c:pt>
                <c:pt idx="6">
                  <c:v>1540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'Grafik Musterrechnung'!#REF!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10</c:v>
                      </c:pt>
                      <c:pt idx="2">
                        <c:v>20</c:v>
                      </c:pt>
                      <c:pt idx="3">
                        <c:v>30</c:v>
                      </c:pt>
                      <c:pt idx="4">
                        <c:v>40</c:v>
                      </c:pt>
                      <c:pt idx="5">
                        <c:v>50</c:v>
                      </c:pt>
                      <c:pt idx="6">
                        <c:v>60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7E1-498B-A100-218981D94DC0}"/>
            </c:ext>
          </c:extLst>
        </c:ser>
        <c:ser>
          <c:idx val="1"/>
          <c:order val="1"/>
          <c:tx>
            <c:strRef>
              <c:f>'Grafik Musterrechnung'!#REF!</c:f>
              <c:strCache>
                <c:ptCount val="1"/>
                <c:pt idx="0">
                  <c:v>var Kosten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noFill/>
              <a:ln w="6350">
                <a:noFill/>
              </a:ln>
            </c:spPr>
          </c:marker>
          <c:val>
            <c:numRef>
              <c:f>'Grafik Musterrechnung'!#REF!</c:f>
              <c:numCache>
                <c:formatCode>General</c:formatCode>
                <c:ptCount val="7"/>
                <c:pt idx="0">
                  <c:v>0</c:v>
                </c:pt>
                <c:pt idx="1">
                  <c:v>51.571428571428569</c:v>
                </c:pt>
                <c:pt idx="2">
                  <c:v>103.14285714285714</c:v>
                </c:pt>
                <c:pt idx="3">
                  <c:v>154.71428571428569</c:v>
                </c:pt>
                <c:pt idx="4">
                  <c:v>206.28571428571428</c:v>
                </c:pt>
                <c:pt idx="5">
                  <c:v>257.85714285714283</c:v>
                </c:pt>
                <c:pt idx="6">
                  <c:v>309.42857142857139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'Grafik Musterrechnung'!#REF!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10</c:v>
                      </c:pt>
                      <c:pt idx="2">
                        <c:v>20</c:v>
                      </c:pt>
                      <c:pt idx="3">
                        <c:v>30</c:v>
                      </c:pt>
                      <c:pt idx="4">
                        <c:v>40</c:v>
                      </c:pt>
                      <c:pt idx="5">
                        <c:v>50</c:v>
                      </c:pt>
                      <c:pt idx="6">
                        <c:v>60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7E1-498B-A100-218981D94DC0}"/>
            </c:ext>
          </c:extLst>
        </c:ser>
        <c:ser>
          <c:idx val="2"/>
          <c:order val="2"/>
          <c:tx>
            <c:strRef>
              <c:f>'Grafik Musterrechnung'!#REF!</c:f>
              <c:strCache>
                <c:ptCount val="1"/>
                <c:pt idx="0">
                  <c:v>Umsatz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6350">
                <a:noFill/>
              </a:ln>
            </c:spPr>
          </c:marker>
          <c:val>
            <c:numRef>
              <c:f>'Grafik Musterrechnung'!#REF!</c:f>
              <c:numCache>
                <c:formatCode>General</c:formatCode>
                <c:ptCount val="7"/>
                <c:pt idx="0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  <c:pt idx="5">
                  <c:v>2000</c:v>
                </c:pt>
                <c:pt idx="6">
                  <c:v>2400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'Grafik Musterrechnung'!#REF!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10</c:v>
                      </c:pt>
                      <c:pt idx="2">
                        <c:v>20</c:v>
                      </c:pt>
                      <c:pt idx="3">
                        <c:v>30</c:v>
                      </c:pt>
                      <c:pt idx="4">
                        <c:v>40</c:v>
                      </c:pt>
                      <c:pt idx="5">
                        <c:v>50</c:v>
                      </c:pt>
                      <c:pt idx="6">
                        <c:v>60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7E1-498B-A100-218981D94DC0}"/>
            </c:ext>
          </c:extLst>
        </c:ser>
        <c:ser>
          <c:idx val="3"/>
          <c:order val="3"/>
          <c:tx>
            <c:v>Totalkosten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'Grafik Musterrechnung'!#REF!</c:f>
              <c:numCache>
                <c:formatCode>General</c:formatCode>
                <c:ptCount val="7"/>
                <c:pt idx="0">
                  <c:v>1540</c:v>
                </c:pt>
                <c:pt idx="1">
                  <c:v>1591.5714285714287</c:v>
                </c:pt>
                <c:pt idx="2">
                  <c:v>1643.1428571428571</c:v>
                </c:pt>
                <c:pt idx="3">
                  <c:v>1694.7142857142858</c:v>
                </c:pt>
                <c:pt idx="4">
                  <c:v>1746.2857142857142</c:v>
                </c:pt>
                <c:pt idx="5">
                  <c:v>1797.8571428571429</c:v>
                </c:pt>
                <c:pt idx="6">
                  <c:v>1849.4285714285713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E1-498B-A100-218981D94DC0}"/>
            </c:ext>
          </c:extLst>
        </c:ser>
        <c:ser>
          <c:idx val="5"/>
          <c:order val="4"/>
          <c:tx>
            <c:v>Deckungsbeitrag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'Grafik Musterrechnung'!#REF!</c:f>
              <c:numCache>
                <c:formatCode>General</c:formatCode>
                <c:ptCount val="7"/>
                <c:pt idx="0">
                  <c:v>0</c:v>
                </c:pt>
                <c:pt idx="1">
                  <c:v>348.42857142857144</c:v>
                </c:pt>
                <c:pt idx="2">
                  <c:v>696.85714285714289</c:v>
                </c:pt>
                <c:pt idx="3">
                  <c:v>1045.2857142857142</c:v>
                </c:pt>
                <c:pt idx="4">
                  <c:v>1393.7142857142858</c:v>
                </c:pt>
                <c:pt idx="5">
                  <c:v>1742.1428571428571</c:v>
                </c:pt>
                <c:pt idx="6">
                  <c:v>2090.5714285714284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E1-498B-A100-218981D94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501320"/>
        <c:axId val="1"/>
      </c:lineChart>
      <c:catAx>
        <c:axId val="720501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Anzahl Fahrzeuge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Fr.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05013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1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Footer>&amp;L&amp;"Arial,Kursiv"&amp;D/thl</c:oddFooter>
    </c:headerFooter>
    <c:pageMargins b="0.59055118110236227" l="0.78740157480314965" r="0.78740157480314965" t="0.59055118110236227" header="0.51181102362204722" footer="0.51181102362204722"/>
    <c:pageSetup paperSize="9" orientation="landscape" horizontalDpi="-2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Nutzschwelle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 leer'!$A$2</c:f>
              <c:strCache>
                <c:ptCount val="1"/>
                <c:pt idx="0">
                  <c:v>Fixe Kosten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'Grafik leer'!$C$1:$T$1</c:f>
              <c:numCache>
                <c:formatCode>#,##0</c:formatCode>
                <c:ptCount val="1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</c:numCache>
            </c:numRef>
          </c:cat>
          <c:val>
            <c:numRef>
              <c:f>'Grafik leer'!$C$2:$T$2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60-4C0C-B900-E6E090F504BE}"/>
            </c:ext>
          </c:extLst>
        </c:ser>
        <c:ser>
          <c:idx val="1"/>
          <c:order val="1"/>
          <c:tx>
            <c:strRef>
              <c:f>'Grafik leer'!$A$3</c:f>
              <c:strCache>
                <c:ptCount val="1"/>
                <c:pt idx="0">
                  <c:v>var Kosten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'Grafik leer'!$C$1:$T$1</c:f>
              <c:numCache>
                <c:formatCode>#,##0</c:formatCode>
                <c:ptCount val="1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</c:numCache>
            </c:numRef>
          </c:cat>
          <c:val>
            <c:numRef>
              <c:f>'Grafik leer'!$C$3:$T$3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60-4C0C-B900-E6E090F504BE}"/>
            </c:ext>
          </c:extLst>
        </c:ser>
        <c:ser>
          <c:idx val="2"/>
          <c:order val="2"/>
          <c:tx>
            <c:strRef>
              <c:f>'Grafik leer'!$A$4</c:f>
              <c:strCache>
                <c:ptCount val="1"/>
                <c:pt idx="0">
                  <c:v>Totalkosten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'Grafik leer'!$C$1:$T$1</c:f>
              <c:numCache>
                <c:formatCode>#,##0</c:formatCode>
                <c:ptCount val="1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</c:numCache>
            </c:numRef>
          </c:cat>
          <c:val>
            <c:numRef>
              <c:f>'Grafik leer'!$C$4:$T$4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60-4C0C-B900-E6E090F504BE}"/>
            </c:ext>
          </c:extLst>
        </c:ser>
        <c:ser>
          <c:idx val="3"/>
          <c:order val="3"/>
          <c:tx>
            <c:strRef>
              <c:f>'Grafik leer'!$A$5</c:f>
              <c:strCache>
                <c:ptCount val="1"/>
                <c:pt idx="0">
                  <c:v>Umsatz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'Grafik leer'!$C$1:$T$1</c:f>
              <c:numCache>
                <c:formatCode>#,##0</c:formatCode>
                <c:ptCount val="1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</c:numCache>
            </c:numRef>
          </c:cat>
          <c:val>
            <c:numRef>
              <c:f>'Grafik leer'!$C$5:$T$5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60-4C0C-B900-E6E090F504BE}"/>
            </c:ext>
          </c:extLst>
        </c:ser>
        <c:ser>
          <c:idx val="4"/>
          <c:order val="4"/>
          <c:tx>
            <c:strRef>
              <c:f>'Grafik leer'!$A$6</c:f>
              <c:strCache>
                <c:ptCount val="1"/>
                <c:pt idx="0">
                  <c:v>Deckungsbeitrag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'Grafik leer'!$C$1:$T$1</c:f>
              <c:numCache>
                <c:formatCode>#,##0</c:formatCode>
                <c:ptCount val="1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</c:numCache>
            </c:numRef>
          </c:cat>
          <c:val>
            <c:numRef>
              <c:f>'Grafik leer'!$C$6:$T$6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60-4C0C-B900-E6E090F50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761180816"/>
        <c:axId val="761189136"/>
      </c:lineChart>
      <c:catAx>
        <c:axId val="761180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 Fahrzeuge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1189136"/>
        <c:crosses val="autoZero"/>
        <c:auto val="1"/>
        <c:lblAlgn val="ctr"/>
        <c:lblOffset val="100"/>
        <c:noMultiLvlLbl val="0"/>
      </c:catAx>
      <c:valAx>
        <c:axId val="7611891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118081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
</a:t>
            </a:r>
          </a:p>
        </c:rich>
      </c:tx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 Musterrechnung'!#REF!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diamond"/>
            <c:size val="5"/>
            <c:spPr>
              <a:noFill/>
              <a:ln w="6350">
                <a:noFill/>
              </a:ln>
            </c:spPr>
          </c:marker>
          <c:val>
            <c:numRef>
              <c:f>'Grafik Musterrechnung'!#REF!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'Grafik Musterrechnung'!#REF!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799-4FF9-AD22-5070999EBA2E}"/>
            </c:ext>
          </c:extLst>
        </c:ser>
        <c:ser>
          <c:idx val="1"/>
          <c:order val="1"/>
          <c:tx>
            <c:strRef>
              <c:f>'Grafik Musterrechnung'!#REF!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noFill/>
              <a:ln w="6350">
                <a:noFill/>
              </a:ln>
            </c:spPr>
          </c:marker>
          <c:val>
            <c:numRef>
              <c:f>'Grafik Musterrechnung'!#REF!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'Grafik Musterrechnung'!#REF!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799-4FF9-AD22-5070999EBA2E}"/>
            </c:ext>
          </c:extLst>
        </c:ser>
        <c:ser>
          <c:idx val="2"/>
          <c:order val="2"/>
          <c:tx>
            <c:strRef>
              <c:f>'Grafik Musterrechnung'!#REF!</c:f>
              <c:strCache>
                <c:ptCount val="1"/>
                <c:pt idx="0">
                  <c:v>#BEZUG!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6350">
                <a:noFill/>
              </a:ln>
            </c:spPr>
          </c:marker>
          <c:val>
            <c:numRef>
              <c:f>'Grafik Musterrechnung'!#REF!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'Grafik Musterrechnung'!#REF!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799-4FF9-AD22-5070999EBA2E}"/>
            </c:ext>
          </c:extLst>
        </c:ser>
        <c:ser>
          <c:idx val="3"/>
          <c:order val="3"/>
          <c:tx>
            <c:v>Totalkosten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'Grafik Musterrechnung'!#REF!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99-4FF9-AD22-5070999EBA2E}"/>
            </c:ext>
          </c:extLst>
        </c:ser>
        <c:ser>
          <c:idx val="5"/>
          <c:order val="4"/>
          <c:tx>
            <c:v>Deckungsbeitrag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'Grafik Musterrechnung'!#REF!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99-4FF9-AD22-5070999EB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511488"/>
        <c:axId val="1"/>
      </c:lineChart>
      <c:catAx>
        <c:axId val="720511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Anzahl Fahrzeuge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Fr.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05114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1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Footer>&amp;L&amp;"Arial,Kursiv"&amp;D/thl</c:oddFooter>
    </c:headerFooter>
    <c:pageMargins b="0.59055118110236227" l="0.78740157480314965" r="0.78740157480314965" t="0.59055118110236227" header="0.51181102362204722" footer="0.51181102362204722"/>
    <c:pageSetup paperSize="9" orientation="landscape" horizontalDpi="-2" verticalDpi="30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0</xdr:col>
      <xdr:colOff>0</xdr:colOff>
      <xdr:row>28</xdr:row>
      <xdr:rowOff>0</xdr:rowOff>
    </xdr:to>
    <xdr:graphicFrame macro="">
      <xdr:nvGraphicFramePr>
        <xdr:cNvPr id="17413" name="Diagramm 1">
          <a:extLst>
            <a:ext uri="{FF2B5EF4-FFF2-40B4-BE49-F238E27FC236}">
              <a16:creationId xmlns:a16="http://schemas.microsoft.com/office/drawing/2014/main" id="{811492C9-B695-485C-B3C9-F31FB09D3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0</xdr:colOff>
      <xdr:row>8</xdr:row>
      <xdr:rowOff>9525</xdr:rowOff>
    </xdr:from>
    <xdr:to>
      <xdr:col>0</xdr:col>
      <xdr:colOff>0</xdr:colOff>
      <xdr:row>28</xdr:row>
      <xdr:rowOff>0</xdr:rowOff>
    </xdr:to>
    <xdr:graphicFrame macro="">
      <xdr:nvGraphicFramePr>
        <xdr:cNvPr id="17414" name="Diagramm 2">
          <a:extLst>
            <a:ext uri="{FF2B5EF4-FFF2-40B4-BE49-F238E27FC236}">
              <a16:creationId xmlns:a16="http://schemas.microsoft.com/office/drawing/2014/main" id="{550D99E7-BB6F-49CF-8A49-C969E84F3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771525</xdr:colOff>
      <xdr:row>30</xdr:row>
      <xdr:rowOff>136525</xdr:rowOff>
    </xdr:from>
    <xdr:to>
      <xdr:col>12</xdr:col>
      <xdr:colOff>536575</xdr:colOff>
      <xdr:row>32</xdr:row>
      <xdr:rowOff>50800</xdr:rowOff>
    </xdr:to>
    <xdr:sp macro="" textlink="">
      <xdr:nvSpPr>
        <xdr:cNvPr id="17412" name="Text Box 4">
          <a:extLst>
            <a:ext uri="{FF2B5EF4-FFF2-40B4-BE49-F238E27FC236}">
              <a16:creationId xmlns:a16="http://schemas.microsoft.com/office/drawing/2014/main" id="{A1C6EA09-0415-4D56-B24E-9F440A4E4543}"/>
            </a:ext>
          </a:extLst>
        </xdr:cNvPr>
        <xdr:cNvSpPr txBox="1">
          <a:spLocks noChangeArrowheads="1"/>
        </xdr:cNvSpPr>
      </xdr:nvSpPr>
      <xdr:spPr bwMode="auto">
        <a:xfrm>
          <a:off x="771525" y="5089525"/>
          <a:ext cx="7397750" cy="24447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Es sind nur die reinen Anlagenkosten berücksichtigt, weitere Kosten, wie Gebäude etc. separat berechnen</a:t>
          </a:r>
        </a:p>
        <a:p>
          <a:pPr algn="l" rtl="0">
            <a:defRPr sz="1000"/>
          </a:pPr>
          <a:endParaRPr lang="de-CH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431800</xdr:colOff>
      <xdr:row>7</xdr:row>
      <xdr:rowOff>25400</xdr:rowOff>
    </xdr:from>
    <xdr:to>
      <xdr:col>15</xdr:col>
      <xdr:colOff>25400</xdr:colOff>
      <xdr:row>30</xdr:row>
      <xdr:rowOff>101600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B994E5B1-F068-47CB-8547-068E53CF2C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0.35072</cdr:y>
    </cdr:from>
    <cdr:to>
      <cdr:x>1</cdr:x>
      <cdr:y>0.40954</cdr:y>
    </cdr:to>
    <cdr:sp macro="" textlink="">
      <cdr:nvSpPr>
        <cdr:cNvPr id="18433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396134" y="1154748"/>
          <a:ext cx="792268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Nutzschwelle</a:t>
          </a:r>
        </a:p>
      </cdr:txBody>
    </cdr:sp>
  </cdr:relSizeAnchor>
  <cdr:relSizeAnchor xmlns:cdr="http://schemas.openxmlformats.org/drawingml/2006/chartDrawing">
    <cdr:from>
      <cdr:x>0</cdr:x>
      <cdr:y>0.35072</cdr:y>
    </cdr:from>
    <cdr:to>
      <cdr:x>1</cdr:x>
      <cdr:y>0.40954</cdr:y>
    </cdr:to>
    <cdr:sp macro="" textlink="">
      <cdr:nvSpPr>
        <cdr:cNvPr id="18434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467500" y="1154748"/>
          <a:ext cx="935001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Ihr Nettogewinn</a:t>
          </a:r>
        </a:p>
      </cdr:txBody>
    </cdr:sp>
  </cdr:relSizeAnchor>
  <cdr:relSizeAnchor xmlns:cdr="http://schemas.openxmlformats.org/drawingml/2006/chartDrawing">
    <cdr:from>
      <cdr:x>0.06494</cdr:x>
      <cdr:y>0.89964</cdr:y>
    </cdr:from>
    <cdr:to>
      <cdr:x>0.06494</cdr:x>
      <cdr:y>0.89964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92215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1" u="none" strike="noStrike" baseline="0">
              <a:solidFill>
                <a:srgbClr val="000000"/>
              </a:solidFill>
              <a:latin typeface="Arial"/>
              <a:cs typeface="Arial"/>
            </a:rPr>
            <a:t>Es sind nur die reinen Anlagenkosten berücksichtigt, weitere Kosten, wie Gebäude etc. separat berechnen</a:t>
          </a:r>
        </a:p>
        <a:p xmlns:a="http://schemas.openxmlformats.org/drawingml/2006/main">
          <a:pPr algn="l" rtl="0">
            <a:defRPr sz="1000"/>
          </a:pPr>
          <a:endParaRPr lang="de-CH" sz="1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0.35072</cdr:y>
    </cdr:from>
    <cdr:to>
      <cdr:x>1</cdr:x>
      <cdr:y>0.40954</cdr:y>
    </cdr:to>
    <cdr:sp macro="" textlink="">
      <cdr:nvSpPr>
        <cdr:cNvPr id="2048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396134" y="1154748"/>
          <a:ext cx="792268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Nutzschwelle</a:t>
          </a:r>
        </a:p>
      </cdr:txBody>
    </cdr:sp>
  </cdr:relSizeAnchor>
  <cdr:relSizeAnchor xmlns:cdr="http://schemas.openxmlformats.org/drawingml/2006/chartDrawing">
    <cdr:from>
      <cdr:x>0</cdr:x>
      <cdr:y>0.35072</cdr:y>
    </cdr:from>
    <cdr:to>
      <cdr:x>1</cdr:x>
      <cdr:y>0.40954</cdr:y>
    </cdr:to>
    <cdr:sp macro="" textlink="">
      <cdr:nvSpPr>
        <cdr:cNvPr id="20482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467500" y="1154748"/>
          <a:ext cx="935001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Ihr Nettogewinn</a:t>
          </a:r>
        </a:p>
      </cdr:txBody>
    </cdr:sp>
  </cdr:relSizeAnchor>
  <cdr:relSizeAnchor xmlns:cdr="http://schemas.openxmlformats.org/drawingml/2006/chartDrawing">
    <cdr:from>
      <cdr:x>0.06494</cdr:x>
      <cdr:y>0.89964</cdr:y>
    </cdr:from>
    <cdr:to>
      <cdr:x>0.06494</cdr:x>
      <cdr:y>0.89964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92215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1" u="none" strike="noStrike" baseline="0">
              <a:solidFill>
                <a:srgbClr val="000000"/>
              </a:solidFill>
              <a:latin typeface="Arial"/>
              <a:cs typeface="Arial"/>
            </a:rPr>
            <a:t>Es sind nur die reinen Anlagenkosten berücksichtigt, weitere Kosten, wie Gebäude etc. separat berechnen</a:t>
          </a:r>
        </a:p>
        <a:p xmlns:a="http://schemas.openxmlformats.org/drawingml/2006/main">
          <a:pPr algn="l" rtl="0">
            <a:defRPr sz="1000"/>
          </a:pPr>
          <a:endParaRPr lang="de-CH" sz="1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12417</xdr:colOff>
      <xdr:row>26</xdr:row>
      <xdr:rowOff>200025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2F4C94-72D0-41C7-9500-FADE9C8A5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346416" cy="76295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13</xdr:col>
      <xdr:colOff>257175</xdr:colOff>
      <xdr:row>0</xdr:row>
      <xdr:rowOff>0</xdr:rowOff>
    </xdr:to>
    <xdr:graphicFrame macro="">
      <xdr:nvGraphicFramePr>
        <xdr:cNvPr id="1036" name="Diagramm 10">
          <a:extLst>
            <a:ext uri="{FF2B5EF4-FFF2-40B4-BE49-F238E27FC236}">
              <a16:creationId xmlns:a16="http://schemas.microsoft.com/office/drawing/2014/main" id="{5C002A60-F9EA-4496-B35F-8067D774A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14</xdr:col>
      <xdr:colOff>346586</xdr:colOff>
      <xdr:row>27</xdr:row>
      <xdr:rowOff>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54F28584-336C-43AC-A0B2-FF18AD4F8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014586" cy="4371975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0.38214</cdr:x>
      <cdr:y>0</cdr:y>
    </cdr:from>
    <cdr:to>
      <cdr:x>0.46641</cdr:x>
      <cdr:y>1</cdr:y>
    </cdr:to>
    <cdr:sp macro="" textlink="">
      <cdr:nvSpPr>
        <cdr:cNvPr id="2049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2549" y="-96821"/>
          <a:ext cx="792268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Nutzschwelle</a:t>
          </a:r>
        </a:p>
      </cdr:txBody>
    </cdr:sp>
  </cdr:relSizeAnchor>
  <cdr:relSizeAnchor xmlns:cdr="http://schemas.openxmlformats.org/drawingml/2006/chartDrawing">
    <cdr:from>
      <cdr:x>0.79859</cdr:x>
      <cdr:y>0</cdr:y>
    </cdr:from>
    <cdr:to>
      <cdr:x>0.89804</cdr:x>
      <cdr:y>1</cdr:y>
    </cdr:to>
    <cdr:sp macro="" textlink="">
      <cdr:nvSpPr>
        <cdr:cNvPr id="2050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07658" y="-96821"/>
          <a:ext cx="935000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Ihr Nettogewinn</a:t>
          </a:r>
        </a:p>
      </cdr:txBody>
    </cdr:sp>
  </cdr:relSizeAnchor>
  <cdr:relSizeAnchor xmlns:cdr="http://schemas.openxmlformats.org/drawingml/2006/chartDrawing">
    <cdr:from>
      <cdr:x>0.00506</cdr:x>
      <cdr:y>0.45465</cdr:y>
    </cdr:from>
    <cdr:to>
      <cdr:x>0.78632</cdr:x>
      <cdr:y>1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623881"/>
          <a:ext cx="7352219" cy="3999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200" b="0" i="1" u="none" strike="noStrike" baseline="0">
              <a:solidFill>
                <a:srgbClr val="000000"/>
              </a:solidFill>
              <a:latin typeface="Arial"/>
              <a:cs typeface="Arial"/>
            </a:rPr>
            <a:t>Es sind nur die reinen Anlagenkosten berücksichtigt, weitere Kosten, wie Gebäude etc. separat berechnen</a:t>
          </a:r>
        </a:p>
        <a:p xmlns:a="http://schemas.openxmlformats.org/drawingml/2006/main">
          <a:pPr algn="l" rtl="0">
            <a:defRPr sz="1000"/>
          </a:pPr>
          <a:endParaRPr lang="de-CH" sz="2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0.47822</cdr:x>
      <cdr:y>0.54024</cdr:y>
    </cdr:from>
    <cdr:to>
      <cdr:x>0.51213</cdr:x>
      <cdr:y>0.54981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3585" y="399403"/>
          <a:ext cx="319054" cy="70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175" b="0" i="1" u="none" strike="noStrike" baseline="0">
              <a:solidFill>
                <a:srgbClr val="000000"/>
              </a:solidFill>
              <a:latin typeface="Arial"/>
              <a:cs typeface="Arial"/>
            </a:rPr>
            <a:t>llk</a:t>
          </a:r>
        </a:p>
      </cdr:txBody>
    </cdr:sp>
  </cdr:relSizeAnchor>
  <cdr:relSizeAnchor xmlns:cdr="http://schemas.openxmlformats.org/drawingml/2006/chartDrawing">
    <cdr:from>
      <cdr:x>0.47822</cdr:x>
      <cdr:y>0.54024</cdr:y>
    </cdr:from>
    <cdr:to>
      <cdr:x>0.52425</cdr:x>
      <cdr:y>0.54981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3585" y="399403"/>
          <a:ext cx="433169" cy="70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175" b="0" i="1" u="none" strike="noStrike" baseline="0">
              <a:solidFill>
                <a:srgbClr val="000000"/>
              </a:solidFill>
              <a:latin typeface="Arial"/>
              <a:cs typeface="Arial"/>
            </a:rPr>
            <a:t>kkk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O48"/>
  <sheetViews>
    <sheetView showGridLines="0" tabSelected="1" topLeftCell="A9" zoomScale="90" zoomScaleNormal="90" zoomScalePageLayoutView="50" workbookViewId="0">
      <selection activeCell="C3" sqref="C3"/>
    </sheetView>
  </sheetViews>
  <sheetFormatPr baseColWidth="10" defaultColWidth="30.140625" defaultRowHeight="22.5" customHeight="1" x14ac:dyDescent="0.2"/>
  <cols>
    <col min="1" max="1" width="73.140625" style="2" customWidth="1"/>
    <col min="2" max="2" width="9.28515625" style="3" bestFit="1" customWidth="1"/>
    <col min="3" max="3" width="19.5703125" style="3" bestFit="1" customWidth="1"/>
    <col min="4" max="4" width="12.85546875" style="3" bestFit="1" customWidth="1"/>
    <col min="5" max="5" width="13.7109375" style="3" bestFit="1" customWidth="1"/>
    <col min="6" max="16384" width="30.140625" style="2"/>
  </cols>
  <sheetData>
    <row r="1" spans="1:5" s="1" customFormat="1" ht="22.5" customHeight="1" x14ac:dyDescent="0.3">
      <c r="A1" s="13" t="s">
        <v>30</v>
      </c>
      <c r="B1" s="14"/>
      <c r="C1" s="15" t="s">
        <v>31</v>
      </c>
      <c r="D1" s="16"/>
      <c r="E1" s="16"/>
    </row>
    <row r="2" spans="1:5" ht="22.5" customHeight="1" x14ac:dyDescent="0.25">
      <c r="A2" s="17"/>
      <c r="B2" s="18"/>
      <c r="C2" s="18"/>
      <c r="D2" s="18"/>
      <c r="E2" s="18"/>
    </row>
    <row r="3" spans="1:5" ht="22.5" customHeight="1" x14ac:dyDescent="0.25">
      <c r="A3" s="17" t="s">
        <v>13</v>
      </c>
      <c r="B3" s="18"/>
      <c r="C3" s="19"/>
      <c r="D3" s="18"/>
      <c r="E3" s="18"/>
    </row>
    <row r="4" spans="1:5" ht="22.5" customHeight="1" x14ac:dyDescent="0.25">
      <c r="A4" s="17"/>
      <c r="B4" s="18"/>
      <c r="C4" s="18"/>
      <c r="D4" s="18"/>
      <c r="E4" s="18"/>
    </row>
    <row r="5" spans="1:5" ht="22.5" customHeight="1" x14ac:dyDescent="0.25">
      <c r="A5" s="17"/>
      <c r="B5" s="18"/>
      <c r="C5" s="18"/>
      <c r="D5" s="18"/>
      <c r="E5" s="18"/>
    </row>
    <row r="6" spans="1:5" ht="22.5" customHeight="1" x14ac:dyDescent="0.25">
      <c r="A6" s="20" t="s">
        <v>3</v>
      </c>
      <c r="B6" s="18"/>
      <c r="C6" s="21"/>
      <c r="D6" s="18"/>
      <c r="E6" s="18"/>
    </row>
    <row r="7" spans="1:5" ht="22.5" customHeight="1" x14ac:dyDescent="0.25">
      <c r="A7" s="20" t="s">
        <v>18</v>
      </c>
      <c r="B7" s="18"/>
      <c r="C7" s="21"/>
      <c r="D7" s="18"/>
      <c r="E7" s="18"/>
    </row>
    <row r="8" spans="1:5" ht="22.5" customHeight="1" x14ac:dyDescent="0.25">
      <c r="A8" s="20" t="s">
        <v>17</v>
      </c>
      <c r="B8" s="18"/>
      <c r="C8" s="21"/>
      <c r="D8" s="18"/>
      <c r="E8" s="18"/>
    </row>
    <row r="9" spans="1:5" ht="22.5" customHeight="1" x14ac:dyDescent="0.25">
      <c r="A9" s="20"/>
      <c r="B9" s="18"/>
      <c r="C9" s="21"/>
      <c r="D9" s="18"/>
      <c r="E9" s="18"/>
    </row>
    <row r="10" spans="1:5" ht="22.5" customHeight="1" x14ac:dyDescent="0.25">
      <c r="A10" s="20"/>
      <c r="B10" s="18"/>
      <c r="C10" s="21"/>
      <c r="D10" s="18"/>
      <c r="E10" s="18"/>
    </row>
    <row r="11" spans="1:5" s="1" customFormat="1" ht="22.5" customHeight="1" x14ac:dyDescent="0.25">
      <c r="A11" s="22" t="s">
        <v>4</v>
      </c>
      <c r="B11" s="14"/>
      <c r="C11" s="14">
        <f>SUM(C6:C10)</f>
        <v>0</v>
      </c>
      <c r="D11" s="14"/>
      <c r="E11" s="14"/>
    </row>
    <row r="12" spans="1:5" s="1" customFormat="1" ht="22.5" customHeight="1" x14ac:dyDescent="0.25">
      <c r="A12" s="22"/>
      <c r="B12" s="14"/>
      <c r="C12" s="14"/>
      <c r="D12" s="14"/>
      <c r="E12" s="14"/>
    </row>
    <row r="13" spans="1:5" ht="22.5" customHeight="1" x14ac:dyDescent="0.25">
      <c r="A13" s="17"/>
      <c r="B13" s="18"/>
      <c r="C13" s="18"/>
      <c r="D13" s="18"/>
      <c r="E13" s="18"/>
    </row>
    <row r="14" spans="1:5" ht="22.5" customHeight="1" x14ac:dyDescent="0.25">
      <c r="A14" s="20" t="s">
        <v>14</v>
      </c>
      <c r="B14" s="21"/>
      <c r="C14" s="18" t="e">
        <f>C11/B14</f>
        <v>#DIV/0!</v>
      </c>
      <c r="D14" s="18"/>
      <c r="E14" s="18"/>
    </row>
    <row r="15" spans="1:5" ht="22.5" customHeight="1" x14ac:dyDescent="0.25">
      <c r="A15" s="20" t="s">
        <v>28</v>
      </c>
      <c r="B15" s="21"/>
      <c r="C15" s="18">
        <f>C11*B15%/2</f>
        <v>0</v>
      </c>
      <c r="D15" s="18"/>
      <c r="E15" s="18"/>
    </row>
    <row r="16" spans="1:5" ht="22.5" customHeight="1" x14ac:dyDescent="0.25">
      <c r="A16" s="20" t="s">
        <v>26</v>
      </c>
      <c r="B16" s="18"/>
      <c r="C16" s="21"/>
      <c r="D16" s="18"/>
      <c r="E16" s="18"/>
    </row>
    <row r="17" spans="1:5" ht="22.5" customHeight="1" x14ac:dyDescent="0.25">
      <c r="A17" s="20"/>
      <c r="B17" s="18"/>
      <c r="C17" s="21"/>
      <c r="D17" s="18"/>
      <c r="E17" s="18"/>
    </row>
    <row r="18" spans="1:5" ht="22.5" customHeight="1" x14ac:dyDescent="0.25">
      <c r="A18" s="20"/>
      <c r="B18" s="18"/>
      <c r="C18" s="21"/>
      <c r="D18" s="18"/>
      <c r="E18" s="18"/>
    </row>
    <row r="19" spans="1:5" s="1" customFormat="1" ht="22.5" customHeight="1" x14ac:dyDescent="0.25">
      <c r="A19" s="22" t="s">
        <v>29</v>
      </c>
      <c r="B19" s="14"/>
      <c r="C19" s="14"/>
      <c r="D19" s="14"/>
      <c r="E19" s="14" t="e">
        <f>SUM(C14:C18)</f>
        <v>#DIV/0!</v>
      </c>
    </row>
    <row r="20" spans="1:5" ht="22.5" customHeight="1" x14ac:dyDescent="0.25">
      <c r="A20" s="17"/>
      <c r="B20" s="18"/>
      <c r="C20" s="18"/>
      <c r="D20" s="18"/>
      <c r="E20" s="18"/>
    </row>
    <row r="21" spans="1:5" ht="22.5" customHeight="1" x14ac:dyDescent="0.25">
      <c r="A21" s="17"/>
      <c r="B21" s="18"/>
      <c r="C21" s="18"/>
      <c r="D21" s="18"/>
      <c r="E21" s="18"/>
    </row>
    <row r="22" spans="1:5" s="4" customFormat="1" ht="22.5" customHeight="1" x14ac:dyDescent="0.3">
      <c r="A22" s="23" t="s">
        <v>5</v>
      </c>
      <c r="B22" s="24"/>
      <c r="C22" s="24"/>
      <c r="D22" s="24"/>
      <c r="E22" s="24"/>
    </row>
    <row r="23" spans="1:5" s="5" customFormat="1" ht="22.5" customHeight="1" x14ac:dyDescent="0.25">
      <c r="A23" s="25" t="s">
        <v>6</v>
      </c>
      <c r="B23" s="26"/>
      <c r="C23" s="26"/>
      <c r="D23" s="26"/>
      <c r="E23" s="26"/>
    </row>
    <row r="24" spans="1:5" ht="22.5" customHeight="1" x14ac:dyDescent="0.25">
      <c r="A24" s="17" t="s">
        <v>15</v>
      </c>
      <c r="B24" s="18"/>
      <c r="C24" s="21"/>
      <c r="D24" s="18">
        <f>C24*C3</f>
        <v>0</v>
      </c>
      <c r="E24" s="18"/>
    </row>
    <row r="25" spans="1:5" ht="22.5" customHeight="1" x14ac:dyDescent="0.25">
      <c r="A25" s="17" t="s">
        <v>7</v>
      </c>
      <c r="B25" s="18"/>
      <c r="C25" s="21"/>
      <c r="D25" s="18">
        <f>C25*C3</f>
        <v>0</v>
      </c>
      <c r="E25" s="18"/>
    </row>
    <row r="26" spans="1:5" ht="32.25" customHeight="1" x14ac:dyDescent="0.25">
      <c r="A26" s="27" t="s">
        <v>16</v>
      </c>
      <c r="B26" s="17"/>
      <c r="C26" s="18" t="e">
        <f>SUM(D26/C3)</f>
        <v>#DIV/0!</v>
      </c>
      <c r="D26" s="21"/>
      <c r="E26" s="18"/>
    </row>
    <row r="27" spans="1:5" ht="33.75" customHeight="1" x14ac:dyDescent="0.25">
      <c r="A27" s="17"/>
      <c r="B27" s="18"/>
      <c r="C27" s="18"/>
      <c r="D27" s="18"/>
      <c r="E27" s="18"/>
    </row>
    <row r="28" spans="1:5" ht="22.5" customHeight="1" x14ac:dyDescent="0.25">
      <c r="A28" s="22" t="s">
        <v>19</v>
      </c>
      <c r="B28" s="18"/>
      <c r="C28" s="18"/>
      <c r="D28" s="18"/>
      <c r="E28" s="14" t="e">
        <f>SUM(C24:C26)</f>
        <v>#DIV/0!</v>
      </c>
    </row>
    <row r="29" spans="1:5" s="1" customFormat="1" ht="22.5" customHeight="1" x14ac:dyDescent="0.25">
      <c r="A29" s="22" t="s">
        <v>22</v>
      </c>
      <c r="B29" s="14"/>
      <c r="C29" s="14"/>
      <c r="D29" s="14"/>
      <c r="E29" s="14">
        <f>SUM(D24:D27)</f>
        <v>0</v>
      </c>
    </row>
    <row r="30" spans="1:5" ht="22.5" customHeight="1" x14ac:dyDescent="0.25">
      <c r="A30" s="17"/>
      <c r="B30" s="18"/>
      <c r="C30" s="18"/>
      <c r="D30" s="18"/>
      <c r="E30" s="18"/>
    </row>
    <row r="31" spans="1:5" ht="22.5" customHeight="1" x14ac:dyDescent="0.25">
      <c r="A31" s="17"/>
      <c r="B31" s="18"/>
      <c r="C31" s="18"/>
      <c r="D31" s="18"/>
      <c r="E31" s="18"/>
    </row>
    <row r="32" spans="1:5" s="6" customFormat="1" ht="22.5" customHeight="1" x14ac:dyDescent="0.3">
      <c r="A32" s="28" t="s">
        <v>8</v>
      </c>
      <c r="B32" s="29"/>
      <c r="C32" s="29"/>
      <c r="D32" s="29"/>
      <c r="E32" s="29" t="e">
        <f>E29+E19</f>
        <v>#DIV/0!</v>
      </c>
    </row>
    <row r="33" spans="1:67" s="6" customFormat="1" ht="22.5" customHeight="1" x14ac:dyDescent="0.25">
      <c r="A33" s="22" t="s">
        <v>27</v>
      </c>
      <c r="B33" s="22"/>
      <c r="C33" s="22"/>
      <c r="D33" s="22"/>
      <c r="E33" s="30" t="e">
        <f>E45*B36</f>
        <v>#DIV/0!</v>
      </c>
    </row>
    <row r="34" spans="1:67" ht="22.5" customHeight="1" x14ac:dyDescent="0.25">
      <c r="A34" s="17"/>
      <c r="B34" s="18"/>
      <c r="C34" s="18"/>
      <c r="D34" s="18"/>
      <c r="E34" s="18"/>
    </row>
    <row r="35" spans="1:67" ht="22.5" customHeight="1" x14ac:dyDescent="0.3">
      <c r="A35" s="23" t="s">
        <v>12</v>
      </c>
      <c r="B35" s="18"/>
      <c r="C35" s="18"/>
      <c r="D35" s="18"/>
      <c r="E35" s="18"/>
    </row>
    <row r="36" spans="1:67" ht="22.5" customHeight="1" x14ac:dyDescent="0.25">
      <c r="A36" s="17" t="s">
        <v>10</v>
      </c>
      <c r="B36" s="21"/>
      <c r="C36" s="18"/>
      <c r="D36" s="18"/>
      <c r="E36" s="18">
        <f>B36*C3</f>
        <v>0</v>
      </c>
    </row>
    <row r="37" spans="1:67" ht="22.5" customHeight="1" x14ac:dyDescent="0.25">
      <c r="A37" s="17" t="s">
        <v>24</v>
      </c>
      <c r="B37" s="31" t="e">
        <f>E28</f>
        <v>#DIV/0!</v>
      </c>
      <c r="C37" s="18"/>
      <c r="D37" s="18"/>
      <c r="E37" s="18"/>
    </row>
    <row r="38" spans="1:67" ht="22.5" customHeight="1" x14ac:dyDescent="0.25">
      <c r="A38" s="22" t="s">
        <v>23</v>
      </c>
      <c r="B38" s="32" t="e">
        <f>B36-B37</f>
        <v>#DIV/0!</v>
      </c>
      <c r="C38" s="18"/>
      <c r="D38" s="18"/>
      <c r="E38" s="18"/>
    </row>
    <row r="39" spans="1:67" ht="22.5" customHeight="1" x14ac:dyDescent="0.25">
      <c r="A39" s="22"/>
      <c r="B39" s="22"/>
      <c r="C39" s="18"/>
      <c r="D39" s="18"/>
      <c r="E39" s="18"/>
    </row>
    <row r="40" spans="1:67" ht="22.5" customHeight="1" x14ac:dyDescent="0.3">
      <c r="A40" s="23" t="s">
        <v>25</v>
      </c>
      <c r="B40" s="22"/>
      <c r="C40" s="18"/>
      <c r="D40" s="18"/>
      <c r="E40" s="18"/>
    </row>
    <row r="41" spans="1:67" ht="22.5" customHeight="1" x14ac:dyDescent="0.25">
      <c r="A41" s="17" t="s">
        <v>10</v>
      </c>
      <c r="B41" s="31">
        <f>B36</f>
        <v>0</v>
      </c>
      <c r="C41" s="18"/>
      <c r="D41" s="18"/>
      <c r="E41" s="18"/>
    </row>
    <row r="42" spans="1:67" ht="22.5" customHeight="1" x14ac:dyDescent="0.25">
      <c r="A42" s="17" t="s">
        <v>9</v>
      </c>
      <c r="B42" s="18" t="e">
        <f>E32/C3</f>
        <v>#DIV/0!</v>
      </c>
      <c r="C42" s="18"/>
      <c r="D42" s="18"/>
      <c r="E42" s="18" t="e">
        <f>B42*C3</f>
        <v>#DIV/0!</v>
      </c>
    </row>
    <row r="43" spans="1:67" s="1" customFormat="1" ht="22.5" customHeight="1" x14ac:dyDescent="0.25">
      <c r="A43" s="22" t="s">
        <v>11</v>
      </c>
      <c r="B43" s="14" t="e">
        <f>B36-B42</f>
        <v>#DIV/0!</v>
      </c>
      <c r="C43" s="14"/>
      <c r="D43" s="14"/>
      <c r="E43" s="14" t="e">
        <f>B43*C3</f>
        <v>#DIV/0!</v>
      </c>
    </row>
    <row r="44" spans="1:67" ht="22.5" customHeight="1" x14ac:dyDescent="0.25">
      <c r="A44" s="17"/>
      <c r="B44" s="18"/>
      <c r="C44" s="18"/>
      <c r="D44" s="18"/>
      <c r="E44" s="18"/>
    </row>
    <row r="45" spans="1:67" ht="22.5" customHeight="1" x14ac:dyDescent="0.3">
      <c r="A45" s="23" t="s">
        <v>20</v>
      </c>
      <c r="B45" s="18"/>
      <c r="C45" s="18"/>
      <c r="D45" s="18"/>
      <c r="E45" s="33" t="e">
        <f>(E19)/(B36-(E28))</f>
        <v>#DIV/0!</v>
      </c>
    </row>
    <row r="46" spans="1:67" ht="22.5" customHeight="1" x14ac:dyDescent="0.25">
      <c r="A46" s="17"/>
      <c r="B46" s="18"/>
      <c r="C46" s="18"/>
      <c r="D46" s="18"/>
      <c r="E46" s="18"/>
    </row>
    <row r="48" spans="1:67" s="9" customFormat="1" ht="12.75" x14ac:dyDescent="0.2">
      <c r="I48" s="10"/>
      <c r="K48" s="10"/>
      <c r="L48" s="10"/>
      <c r="N48" s="11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</row>
  </sheetData>
  <sheetProtection sheet="1" selectLockedCells="1"/>
  <phoneticPr fontId="7" type="noConversion"/>
  <pageMargins left="0.78740157499999996" right="0.78740157499999996" top="0.984251969" bottom="0.984251969" header="0.4921259845" footer="0.4921259845"/>
  <pageSetup paperSize="9" scale="6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0"/>
  <sheetViews>
    <sheetView showGridLines="0" zoomScale="75" workbookViewId="0">
      <selection activeCell="S53" sqref="S53"/>
    </sheetView>
  </sheetViews>
  <sheetFormatPr baseColWidth="10" defaultRowHeight="12.75" x14ac:dyDescent="0.2"/>
  <cols>
    <col min="1" max="1" width="16.28515625" style="35" bestFit="1" customWidth="1"/>
    <col min="2" max="2" width="8.7109375" style="37" bestFit="1" customWidth="1"/>
    <col min="3" max="3" width="7" style="37" customWidth="1"/>
    <col min="4" max="4" width="7.140625" style="37" bestFit="1" customWidth="1"/>
    <col min="5" max="7" width="8.7109375" style="37" bestFit="1" customWidth="1"/>
    <col min="8" max="8" width="9.42578125" style="37" customWidth="1"/>
    <col min="9" max="9" width="9.5703125" style="37" customWidth="1"/>
    <col min="10" max="12" width="9.85546875" style="35" bestFit="1" customWidth="1"/>
    <col min="13" max="15" width="10.28515625" style="35" bestFit="1" customWidth="1"/>
    <col min="16" max="20" width="12.85546875" style="35" bestFit="1" customWidth="1"/>
    <col min="21" max="21" width="20.140625" style="35" bestFit="1" customWidth="1"/>
    <col min="22" max="22" width="31.7109375" style="35" bestFit="1" customWidth="1"/>
    <col min="23" max="23" width="24.7109375" style="35" bestFit="1" customWidth="1"/>
    <col min="24" max="24" width="26" style="35" bestFit="1" customWidth="1"/>
    <col min="25" max="25" width="13.42578125" style="35" bestFit="1" customWidth="1"/>
    <col min="26" max="26" width="15.7109375" style="35" bestFit="1" customWidth="1"/>
    <col min="27" max="16384" width="11.42578125" style="35"/>
  </cols>
  <sheetData>
    <row r="1" spans="1:26" s="34" customFormat="1" ht="12.75" customHeight="1" x14ac:dyDescent="0.2">
      <c r="C1" s="34">
        <v>0</v>
      </c>
      <c r="D1" s="34">
        <v>10</v>
      </c>
      <c r="E1" s="34">
        <v>20</v>
      </c>
      <c r="F1" s="34">
        <v>30</v>
      </c>
      <c r="G1" s="34">
        <v>40</v>
      </c>
      <c r="H1" s="34">
        <v>50</v>
      </c>
      <c r="I1" s="34">
        <v>60</v>
      </c>
      <c r="J1" s="34">
        <v>70</v>
      </c>
      <c r="K1" s="34">
        <v>80</v>
      </c>
      <c r="L1" s="34">
        <v>90</v>
      </c>
      <c r="M1" s="34">
        <v>100</v>
      </c>
      <c r="N1" s="34">
        <v>110</v>
      </c>
      <c r="O1" s="34">
        <v>120</v>
      </c>
      <c r="P1" s="34">
        <v>130</v>
      </c>
      <c r="Q1" s="34">
        <v>140</v>
      </c>
      <c r="R1" s="34">
        <v>150</v>
      </c>
      <c r="S1" s="34">
        <v>160</v>
      </c>
      <c r="T1" s="34">
        <v>170</v>
      </c>
    </row>
    <row r="2" spans="1:26" ht="12.75" customHeight="1" x14ac:dyDescent="0.2">
      <c r="A2" s="35" t="s">
        <v>0</v>
      </c>
      <c r="B2" s="39" t="e">
        <f>'Rechnung leer'!$E$19</f>
        <v>#DIV/0!</v>
      </c>
      <c r="C2" s="39" t="e">
        <f>'Rechnung leer'!$E$19</f>
        <v>#DIV/0!</v>
      </c>
      <c r="D2" s="39" t="e">
        <f>'Rechnung leer'!$E$19</f>
        <v>#DIV/0!</v>
      </c>
      <c r="E2" s="39" t="e">
        <f>'Rechnung leer'!$E$19</f>
        <v>#DIV/0!</v>
      </c>
      <c r="F2" s="39" t="e">
        <f>'Rechnung leer'!$E$19</f>
        <v>#DIV/0!</v>
      </c>
      <c r="G2" s="39" t="e">
        <f>'Rechnung leer'!$E$19</f>
        <v>#DIV/0!</v>
      </c>
      <c r="H2" s="39" t="e">
        <f>'Rechnung leer'!$E$19</f>
        <v>#DIV/0!</v>
      </c>
      <c r="I2" s="39" t="e">
        <f>'Rechnung leer'!$E$19</f>
        <v>#DIV/0!</v>
      </c>
      <c r="J2" s="39" t="e">
        <f>'Rechnung leer'!$E$19</f>
        <v>#DIV/0!</v>
      </c>
      <c r="K2" s="39" t="e">
        <f>'Rechnung leer'!$E$19</f>
        <v>#DIV/0!</v>
      </c>
      <c r="L2" s="39" t="e">
        <f>'Rechnung leer'!$E$19</f>
        <v>#DIV/0!</v>
      </c>
      <c r="M2" s="39" t="e">
        <f>'Rechnung leer'!$E$19</f>
        <v>#DIV/0!</v>
      </c>
      <c r="N2" s="39" t="e">
        <f>'Rechnung leer'!$E$19</f>
        <v>#DIV/0!</v>
      </c>
      <c r="O2" s="39" t="e">
        <f>'Rechnung leer'!$E$19</f>
        <v>#DIV/0!</v>
      </c>
      <c r="P2" s="39" t="e">
        <f>'Rechnung leer'!$E$19</f>
        <v>#DIV/0!</v>
      </c>
      <c r="Q2" s="39" t="e">
        <f>'Rechnung leer'!$E$19</f>
        <v>#DIV/0!</v>
      </c>
      <c r="R2" s="39" t="e">
        <f>'Rechnung leer'!$E$19</f>
        <v>#DIV/0!</v>
      </c>
      <c r="S2" s="39" t="e">
        <f>'Rechnung leer'!$E$19</f>
        <v>#DIV/0!</v>
      </c>
      <c r="T2" s="39" t="e">
        <f>'Rechnung leer'!$E$19</f>
        <v>#DIV/0!</v>
      </c>
    </row>
    <row r="3" spans="1:26" ht="12.75" customHeight="1" x14ac:dyDescent="0.2">
      <c r="A3" s="35" t="s">
        <v>1</v>
      </c>
      <c r="B3" s="39" t="e">
        <f>'Rechnung leer'!$E$28</f>
        <v>#DIV/0!</v>
      </c>
      <c r="C3" s="39" t="e">
        <f>$B$3*C1</f>
        <v>#DIV/0!</v>
      </c>
      <c r="D3" s="39" t="e">
        <f>$B$3*D1</f>
        <v>#DIV/0!</v>
      </c>
      <c r="E3" s="39" t="e">
        <f t="shared" ref="E3:T3" si="0">$B$3*E1</f>
        <v>#DIV/0!</v>
      </c>
      <c r="F3" s="39" t="e">
        <f t="shared" si="0"/>
        <v>#DIV/0!</v>
      </c>
      <c r="G3" s="39" t="e">
        <f t="shared" si="0"/>
        <v>#DIV/0!</v>
      </c>
      <c r="H3" s="39" t="e">
        <f t="shared" si="0"/>
        <v>#DIV/0!</v>
      </c>
      <c r="I3" s="39" t="e">
        <f t="shared" si="0"/>
        <v>#DIV/0!</v>
      </c>
      <c r="J3" s="39" t="e">
        <f t="shared" si="0"/>
        <v>#DIV/0!</v>
      </c>
      <c r="K3" s="39" t="e">
        <f t="shared" si="0"/>
        <v>#DIV/0!</v>
      </c>
      <c r="L3" s="39" t="e">
        <f t="shared" si="0"/>
        <v>#DIV/0!</v>
      </c>
      <c r="M3" s="39" t="e">
        <f t="shared" si="0"/>
        <v>#DIV/0!</v>
      </c>
      <c r="N3" s="39" t="e">
        <f t="shared" si="0"/>
        <v>#DIV/0!</v>
      </c>
      <c r="O3" s="39" t="e">
        <f t="shared" si="0"/>
        <v>#DIV/0!</v>
      </c>
      <c r="P3" s="39" t="e">
        <f t="shared" si="0"/>
        <v>#DIV/0!</v>
      </c>
      <c r="Q3" s="39" t="e">
        <f t="shared" si="0"/>
        <v>#DIV/0!</v>
      </c>
      <c r="R3" s="39" t="e">
        <f t="shared" si="0"/>
        <v>#DIV/0!</v>
      </c>
      <c r="S3" s="39" t="e">
        <f t="shared" si="0"/>
        <v>#DIV/0!</v>
      </c>
      <c r="T3" s="39" t="e">
        <f t="shared" si="0"/>
        <v>#DIV/0!</v>
      </c>
    </row>
    <row r="4" spans="1:26" ht="12.75" customHeight="1" x14ac:dyDescent="0.2">
      <c r="A4" s="35" t="s">
        <v>21</v>
      </c>
      <c r="B4" s="39" t="e">
        <f>B2+B3</f>
        <v>#DIV/0!</v>
      </c>
      <c r="C4" s="39" t="e">
        <f>B2</f>
        <v>#DIV/0!</v>
      </c>
      <c r="D4" s="39" t="e">
        <f>($B$3*D1)+$B$2</f>
        <v>#DIV/0!</v>
      </c>
      <c r="E4" s="39" t="e">
        <f>($B$3*E1)+$B$2</f>
        <v>#DIV/0!</v>
      </c>
      <c r="F4" s="39" t="e">
        <f t="shared" ref="F4:T4" si="1">($B$3*F1)+$B$2</f>
        <v>#DIV/0!</v>
      </c>
      <c r="G4" s="39" t="e">
        <f t="shared" si="1"/>
        <v>#DIV/0!</v>
      </c>
      <c r="H4" s="39" t="e">
        <f t="shared" si="1"/>
        <v>#DIV/0!</v>
      </c>
      <c r="I4" s="39" t="e">
        <f t="shared" si="1"/>
        <v>#DIV/0!</v>
      </c>
      <c r="J4" s="39" t="e">
        <f t="shared" si="1"/>
        <v>#DIV/0!</v>
      </c>
      <c r="K4" s="39" t="e">
        <f t="shared" si="1"/>
        <v>#DIV/0!</v>
      </c>
      <c r="L4" s="39" t="e">
        <f t="shared" si="1"/>
        <v>#DIV/0!</v>
      </c>
      <c r="M4" s="39" t="e">
        <f t="shared" si="1"/>
        <v>#DIV/0!</v>
      </c>
      <c r="N4" s="39" t="e">
        <f t="shared" si="1"/>
        <v>#DIV/0!</v>
      </c>
      <c r="O4" s="39" t="e">
        <f t="shared" si="1"/>
        <v>#DIV/0!</v>
      </c>
      <c r="P4" s="39" t="e">
        <f t="shared" si="1"/>
        <v>#DIV/0!</v>
      </c>
      <c r="Q4" s="39" t="e">
        <f t="shared" si="1"/>
        <v>#DIV/0!</v>
      </c>
      <c r="R4" s="39" t="e">
        <f t="shared" si="1"/>
        <v>#DIV/0!</v>
      </c>
      <c r="S4" s="39" t="e">
        <f t="shared" si="1"/>
        <v>#DIV/0!</v>
      </c>
      <c r="T4" s="39" t="e">
        <f t="shared" si="1"/>
        <v>#DIV/0!</v>
      </c>
    </row>
    <row r="5" spans="1:26" ht="12.75" customHeight="1" x14ac:dyDescent="0.2">
      <c r="A5" s="35" t="s">
        <v>2</v>
      </c>
      <c r="B5" s="39">
        <f>'Rechnung leer'!$B$36</f>
        <v>0</v>
      </c>
      <c r="C5" s="39">
        <f>0*B5</f>
        <v>0</v>
      </c>
      <c r="D5" s="39">
        <f>D1*$B$5</f>
        <v>0</v>
      </c>
      <c r="E5" s="39">
        <f>E1*$B$5</f>
        <v>0</v>
      </c>
      <c r="F5" s="39">
        <f t="shared" ref="F5:T5" si="2">F1*$B$5</f>
        <v>0</v>
      </c>
      <c r="G5" s="39">
        <f t="shared" si="2"/>
        <v>0</v>
      </c>
      <c r="H5" s="39">
        <f t="shared" si="2"/>
        <v>0</v>
      </c>
      <c r="I5" s="39">
        <f t="shared" si="2"/>
        <v>0</v>
      </c>
      <c r="J5" s="39">
        <f t="shared" si="2"/>
        <v>0</v>
      </c>
      <c r="K5" s="39">
        <f t="shared" si="2"/>
        <v>0</v>
      </c>
      <c r="L5" s="39">
        <f t="shared" si="2"/>
        <v>0</v>
      </c>
      <c r="M5" s="39">
        <f t="shared" si="2"/>
        <v>0</v>
      </c>
      <c r="N5" s="39">
        <f t="shared" si="2"/>
        <v>0</v>
      </c>
      <c r="O5" s="39">
        <f t="shared" si="2"/>
        <v>0</v>
      </c>
      <c r="P5" s="39">
        <f t="shared" si="2"/>
        <v>0</v>
      </c>
      <c r="Q5" s="39">
        <f t="shared" si="2"/>
        <v>0</v>
      </c>
      <c r="R5" s="39">
        <f t="shared" si="2"/>
        <v>0</v>
      </c>
      <c r="S5" s="39">
        <f t="shared" si="2"/>
        <v>0</v>
      </c>
      <c r="T5" s="39">
        <f t="shared" si="2"/>
        <v>0</v>
      </c>
    </row>
    <row r="6" spans="1:26" ht="12.75" customHeight="1" x14ac:dyDescent="0.2">
      <c r="A6" s="35" t="s">
        <v>23</v>
      </c>
      <c r="B6" s="39" t="e">
        <f>'Rechnung leer'!B38</f>
        <v>#DIV/0!</v>
      </c>
      <c r="C6" s="39" t="e">
        <f>B6*C1</f>
        <v>#DIV/0!</v>
      </c>
      <c r="D6" s="39" t="e">
        <f>$B$6*D1</f>
        <v>#DIV/0!</v>
      </c>
      <c r="E6" s="39" t="e">
        <f>$B$6*E1</f>
        <v>#DIV/0!</v>
      </c>
      <c r="F6" s="39" t="e">
        <f t="shared" ref="F6:T6" si="3">$B$6*F1</f>
        <v>#DIV/0!</v>
      </c>
      <c r="G6" s="39" t="e">
        <f t="shared" si="3"/>
        <v>#DIV/0!</v>
      </c>
      <c r="H6" s="39" t="e">
        <f t="shared" si="3"/>
        <v>#DIV/0!</v>
      </c>
      <c r="I6" s="39" t="e">
        <f t="shared" si="3"/>
        <v>#DIV/0!</v>
      </c>
      <c r="J6" s="39" t="e">
        <f t="shared" si="3"/>
        <v>#DIV/0!</v>
      </c>
      <c r="K6" s="39" t="e">
        <f t="shared" si="3"/>
        <v>#DIV/0!</v>
      </c>
      <c r="L6" s="39" t="e">
        <f t="shared" si="3"/>
        <v>#DIV/0!</v>
      </c>
      <c r="M6" s="39" t="e">
        <f t="shared" si="3"/>
        <v>#DIV/0!</v>
      </c>
      <c r="N6" s="39" t="e">
        <f t="shared" si="3"/>
        <v>#DIV/0!</v>
      </c>
      <c r="O6" s="39" t="e">
        <f t="shared" si="3"/>
        <v>#DIV/0!</v>
      </c>
      <c r="P6" s="39" t="e">
        <f t="shared" si="3"/>
        <v>#DIV/0!</v>
      </c>
      <c r="Q6" s="39" t="e">
        <f t="shared" si="3"/>
        <v>#DIV/0!</v>
      </c>
      <c r="R6" s="39" t="e">
        <f t="shared" si="3"/>
        <v>#DIV/0!</v>
      </c>
      <c r="S6" s="39" t="e">
        <f t="shared" si="3"/>
        <v>#DIV/0!</v>
      </c>
      <c r="T6" s="39" t="e">
        <f t="shared" si="3"/>
        <v>#DIV/0!</v>
      </c>
    </row>
    <row r="11" spans="1:26" x14ac:dyDescent="0.2">
      <c r="U11" s="38"/>
      <c r="V11" s="38"/>
      <c r="W11" s="38"/>
      <c r="X11" s="38"/>
      <c r="Y11" s="38"/>
      <c r="Z11" s="38"/>
    </row>
    <row r="12" spans="1:26" x14ac:dyDescent="0.2">
      <c r="U12" s="38"/>
      <c r="V12" s="38"/>
      <c r="W12" s="38"/>
      <c r="X12" s="38"/>
      <c r="Y12" s="38"/>
      <c r="Z12" s="38"/>
    </row>
    <row r="13" spans="1:26" x14ac:dyDescent="0.2">
      <c r="U13" s="38"/>
      <c r="V13" s="38"/>
      <c r="W13" s="38"/>
      <c r="X13" s="38"/>
      <c r="Y13" s="38"/>
      <c r="Z13" s="38"/>
    </row>
    <row r="14" spans="1:26" x14ac:dyDescent="0.2">
      <c r="X14" s="38"/>
      <c r="Y14" s="38"/>
      <c r="Z14" s="38"/>
    </row>
    <row r="15" spans="1:26" x14ac:dyDescent="0.2">
      <c r="X15" s="38"/>
      <c r="Y15" s="38"/>
      <c r="Z15" s="38"/>
    </row>
    <row r="40" spans="1:1" ht="12.75" customHeight="1" x14ac:dyDescent="0.2">
      <c r="A40" s="36"/>
    </row>
  </sheetData>
  <sheetProtection sheet="1" objects="1" scenarios="1" selectLockedCells="1"/>
  <phoneticPr fontId="7" type="noConversion"/>
  <dataValidations count="7">
    <dataValidation type="list" allowBlank="1" showInputMessage="1" sqref="Y12:Y15" xr:uid="{A96318D4-FFFE-49A3-9DB4-AAF504752D05}">
      <formula1>"Prozess, Entscheidung, Teilprozess, Beginn, Ende, Dokument, Daten, Datenbank, Externe Daten, On-Page-Referenz, Off-Page-Referenz, Benutzerdefiniert 1, Benutzerdefiniert 2, Benutzerdefiniert 3, Benutzerdefiniert 4"</formula1>
    </dataValidation>
    <dataValidation allowBlank="1" showInputMessage="1" showErrorMessage="1" promptTitle="Prozessstufen-ID" prompt="Geben Sie für jede Form im Diagramm eine eindeutige Prozessschritt-ID ein." sqref="U11" xr:uid="{7DDF3A80-CFA7-4D59-B367-E898BF2A10CC}"/>
    <dataValidation allowBlank="1" showInputMessage="1" showErrorMessage="1" promptTitle="Prozessstufenbeschreibung" prompt="Geben Sie Text für den Prozessschritt ein, der in der Form erscheinen wird." sqref="V11" xr:uid="{1850D9DD-C1C6-4CB1-8D2E-179CA2606F25}"/>
    <dataValidation allowBlank="1" showInputMessage="1" showErrorMessage="1" promptTitle="ID der nächsten Stufe" prompt="Geben Sie die Prozessschritt-ID für den nächsten Schritt ein. Trennen Sie mehrere nächste Schritte durch Kommas, z. B. &quot;P600,P700&quot;." sqref="W11" xr:uid="{A7C89541-5D16-4D51-8BCD-C383B5A4B80B}"/>
    <dataValidation allowBlank="1" showInputMessage="1" showErrorMessage="1" promptTitle="Verbinderbezeichnung" prompt="Falls gewünscht, beschriften Sie den Connector bis zum nächsten Schritt. Verwenden Sie Kommas, um mehrere nächste Schritte zu trennen, z. B. &quot;Ja,Nein&quot;." sqref="X11" xr:uid="{25277AE2-06AF-4A4F-AFAF-CA051E6FAC19}"/>
    <dataValidation allowBlank="1" showInputMessage="1" showErrorMessage="1" promptTitle="Formtyp" prompt="Geben Sie die Form ein, die Sie für jeden Prozessschritt verwenden möchten." sqref="Y11" xr:uid="{44960926-B59D-4FDD-88A1-0030EA3B6472}"/>
    <dataValidation allowBlank="1" showInputMessage="1" showErrorMessage="1" promptTitle="Alternativtext" prompt="Alt Text hilft Menschen mit Sehbehinderungen, Ihr Diagramm zu verstehen. Beschreiben Sie jeden Prozessschritt." sqref="Z11" xr:uid="{851CDC23-F8E3-4D89-9851-17FA1F290B05}"/>
  </dataValidations>
  <pageMargins left="0.78740157480314965" right="0.78740157480314965" top="0.98425196850393704" bottom="0.98425196850393704" header="0.51181102362204722" footer="0.51181102362204722"/>
  <pageSetup paperSize="9" scale="9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"/>
  <sheetViews>
    <sheetView showGridLines="0" workbookViewId="0">
      <selection activeCell="K26" sqref="K26"/>
    </sheetView>
  </sheetViews>
  <sheetFormatPr baseColWidth="10" defaultRowHeight="22.5" customHeight="1" x14ac:dyDescent="0.2"/>
  <cols>
    <col min="1" max="1" width="11.42578125" style="2"/>
    <col min="2" max="5" width="11.42578125" style="3"/>
    <col min="6" max="16384" width="11.42578125" style="2"/>
  </cols>
  <sheetData/>
  <sheetProtection sheet="1" objects="1" scenarios="1"/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1"/>
  <sheetViews>
    <sheetView showGridLines="0" workbookViewId="0">
      <selection activeCell="M32" sqref="M32"/>
    </sheetView>
  </sheetViews>
  <sheetFormatPr baseColWidth="10" defaultRowHeight="12.75" customHeight="1" x14ac:dyDescent="0.2"/>
  <cols>
    <col min="1" max="1" width="11.42578125" style="7"/>
    <col min="2" max="9" width="11.42578125" style="8"/>
    <col min="10" max="16384" width="11.42578125" style="7"/>
  </cols>
  <sheetData/>
  <sheetProtection sheet="1" objects="1" scenarios="1"/>
  <phoneticPr fontId="0" type="noConversion"/>
  <pageMargins left="0.78740157480314965" right="0.78740157480314965" top="0.62992125984251968" bottom="0.98425196850393704" header="0.51181102362204722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Rechnung leer</vt:lpstr>
      <vt:lpstr>Grafik leer</vt:lpstr>
      <vt:lpstr>Musterrechnung ausgefüllt</vt:lpstr>
      <vt:lpstr>Grafik Musterrechnung</vt:lpstr>
    </vt:vector>
  </TitlesOfParts>
  <Company>Hans Pfister Projekt Support &amp; Training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Pfister</dc:creator>
  <cp:lastModifiedBy>Sacha Walther</cp:lastModifiedBy>
  <cp:lastPrinted>2022-06-10T13:18:55Z</cp:lastPrinted>
  <dcterms:created xsi:type="dcterms:W3CDTF">1997-06-30T08:14:31Z</dcterms:created>
  <dcterms:modified xsi:type="dcterms:W3CDTF">2022-06-10T14:03:25Z</dcterms:modified>
</cp:coreProperties>
</file>